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<sst xmlns="http://schemas.openxmlformats.org/spreadsheetml/2006/main" count="12" uniqueCount="10">
  <si>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r>
      <t>1</t>
    </r>
    <r>
      <rPr>
        <sz val="11"/>
        <rFont val="ＭＳ Ｐゴシック"/>
        <family val="0"/>
      </rPr>
      <t>10mH</t>
    </r>
  </si>
  <si>
    <r>
      <t>S</t>
    </r>
    <r>
      <rPr>
        <sz val="11"/>
        <rFont val="ＭＳ Ｐゴシック"/>
        <family val="0"/>
      </rPr>
      <t>P</t>
    </r>
  </si>
  <si>
    <r>
      <t>H</t>
    </r>
    <r>
      <rPr>
        <sz val="11"/>
        <rFont val="ＭＳ Ｐゴシック"/>
        <family val="0"/>
      </rPr>
      <t>J</t>
    </r>
  </si>
  <si>
    <r>
      <t>4</t>
    </r>
    <r>
      <rPr>
        <sz val="11"/>
        <rFont val="ＭＳ Ｐゴシック"/>
        <family val="0"/>
      </rPr>
      <t>00m</t>
    </r>
  </si>
  <si>
    <t>100mH</t>
  </si>
  <si>
    <t>200m</t>
  </si>
  <si>
    <r>
      <t>H</t>
    </r>
    <r>
      <rPr>
        <sz val="11"/>
        <rFont val="ＭＳ Ｐゴシック"/>
        <family val="0"/>
      </rPr>
      <t>J</t>
    </r>
  </si>
  <si>
    <t>男子四種競技</t>
  </si>
  <si>
    <t>女子四種競技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</si>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</sst>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" customWidth="1"/>
  </cols>
  <sheetData>
    <row r="1" spans="1:7" ht="13.5">
      <c r="A1" s="3" t="s">
        <v>7</v>
      </c>
      <c r="G1" t="s">
        <v>8</v>
      </c>
    </row>
    <row r="2" spans="1:11" ht="13.5">
      <c r="A2" s="2" t="s">
        <v>0</v>
      </c>
      <c r="B2" s="1" t="s">
        <v>1</v>
      </c>
      <c r="C2" s="1" t="s">
        <v>2</v>
      </c>
      <c r="D2" s="1" t="s">
        <v>3</v>
      </c>
      <c r="E2" s="8" t="s">
        <v>9</v>
      </c>
      <c r="G2" s="1" t="s">
        <v>4</v>
      </c>
      <c r="H2" s="1" t="s">
        <v>6</v>
      </c>
      <c r="I2" s="1" t="s">
        <v>1</v>
      </c>
      <c r="J2" s="1" t="s">
        <v>5</v>
      </c>
      <c r="K2" s="10" t="s">
        <v>9</v>
      </c>
    </row>
    <row r="3" spans="1:11" ht="13.5">
      <c r="A3" s="5">
        <v>17</v>
      </c>
      <c r="B3" s="6">
        <v>10.11</v>
      </c>
      <c r="C3" s="6">
        <v>165</v>
      </c>
      <c r="D3" s="6">
        <v>54.32</v>
      </c>
      <c r="E3" s="9"/>
      <c r="G3" s="6">
        <v>15.32</v>
      </c>
      <c r="H3" s="6">
        <v>140</v>
      </c>
      <c r="I3" s="6">
        <v>10.01</v>
      </c>
      <c r="J3" s="6">
        <v>28.01</v>
      </c>
      <c r="K3" s="11"/>
    </row>
    <row r="4" spans="1:11" ht="13.5">
      <c r="A4" s="4">
        <f>IF(A3&gt;28.5,0,IF(A3="","",IF(A3&gt;0,ROUNDDOWN((POWER((28.5-A3),1.92)*5.74352),0))))</f>
        <v>624</v>
      </c>
      <c r="B4" s="1">
        <f>IF(B3="NR",0,IF(B3="","",IF(B3&lt;1.5,0,IF(B3&gt;0,ROUNDDOWN((POWER((B3-1.5),1.05)*51.39),0)))))</f>
        <v>492</v>
      </c>
      <c r="C4" s="1">
        <f>IF(C3="NR",0,IF(C3="","",IF(C3&gt;0,ROUNDDOWN((POWER((C3-75),1.42)*0.8465),0))))</f>
        <v>504</v>
      </c>
      <c r="D4" s="1">
        <f>IF(D3&gt;82,0,IF(D3="","",IF(D3&gt;0,ROUNDDOWN((POWER((82-D3),1.81)*1.53775),0))))</f>
        <v>626</v>
      </c>
      <c r="E4" s="1">
        <f>SUM(A4:D4)</f>
        <v>2246</v>
      </c>
      <c r="G4" s="1">
        <f>IF(G3&gt;26.7,0,IF(G3="","",IF(G3&gt;0,ROUNDDOWN((POWER((26.7-G3),1.835)*9.23076),0))))</f>
        <v>800</v>
      </c>
      <c r="H4" s="1">
        <f>IF(H3="NR",0,IF(H3="","",IF(H3&gt;0,ROUNDDOWN((POWER((H3-75),1.348)*1.84523),0))))</f>
        <v>512</v>
      </c>
      <c r="I4" s="1">
        <f>IF(I3="NR",0,IF(I3="","",IF(I3&lt;1.5,0,IF(I3&gt;0,ROUNDDOWN((POWER((I3-1.5),1.05)*56.0211),0)))))</f>
        <v>530</v>
      </c>
      <c r="J4" s="1">
        <f>IF(J3&gt;42.5,0,IF(J3="","",IF(J3&gt;0,ROUNDDOWN((POWER((42.5-J3),1.81)*4.99087),0))))</f>
        <v>630</v>
      </c>
      <c r="K4" s="7">
        <f>SUM(G4:J4)</f>
        <v>2472</v>
      </c>
    </row>
  </sheetData>
  <mergeCells count="2">
    <mergeCell ref="E2:E3"/>
    <mergeCell ref="K2:K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信勝</dc:creator>
  <cp:keywords/>
  <dc:description/>
  <cp:lastModifiedBy>西村　信勝</cp:lastModifiedBy>
  <dcterms:created xsi:type="dcterms:W3CDTF">2004-06-15T13:56:24Z</dcterms:created>
  <dcterms:modified xsi:type="dcterms:W3CDTF">2004-07-01T04:30:51Z</dcterms:modified>
  <cp:category/>
  <cp:version/>
  <cp:contentType/>
  <cp:contentStatus/>
</cp:coreProperties>
</file>